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D:\USERS\vitkov\VT\VT 2021\051\1 výzva\"/>
    </mc:Choice>
  </mc:AlternateContent>
  <xr:revisionPtr revIDLastSave="0" documentId="13_ncr:1_{78091859-E0D5-4E5B-9B6D-33B34F86F909}" xr6:coauthVersionLast="36" xr6:coauthVersionMax="36" xr10:uidLastSave="{00000000-0000-0000-0000-000000000000}"/>
  <bookViews>
    <workbookView xWindow="0" yWindow="0" windowWidth="28800" windowHeight="11325" tabRatio="778" xr2:uid="{00000000-000D-0000-FFFF-FFFF00000000}"/>
  </bookViews>
  <sheets>
    <sheet name="Výpočetní technika" sheetId="1" r:id="rId1"/>
  </sheets>
  <definedNames>
    <definedName name="_xlnm.Print_Area" localSheetId="0">'Výpočetní technika'!$B$1:$T$30</definedName>
  </definedNames>
  <calcPr calcId="191029"/>
</workbook>
</file>

<file path=xl/calcChain.xml><?xml version="1.0" encoding="utf-8"?>
<calcChain xmlns="http://schemas.openxmlformats.org/spreadsheetml/2006/main">
  <c r="T20" i="1" l="1"/>
  <c r="S21" i="1"/>
  <c r="S20" i="1"/>
  <c r="P20" i="1"/>
  <c r="P21" i="1"/>
  <c r="T21" i="1" l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P10" i="1"/>
  <c r="P11" i="1"/>
  <c r="P12" i="1"/>
  <c r="P13" i="1"/>
  <c r="P14" i="1"/>
  <c r="P15" i="1"/>
  <c r="P16" i="1"/>
  <c r="P17" i="1"/>
  <c r="P18" i="1"/>
  <c r="S8" i="1" l="1"/>
  <c r="T8" i="1"/>
  <c r="S9" i="1"/>
  <c r="T9" i="1"/>
  <c r="P8" i="1"/>
  <c r="P9" i="1"/>
  <c r="P19" i="1"/>
  <c r="S7" i="1" l="1"/>
  <c r="R24" i="1" s="1"/>
  <c r="T7" i="1"/>
  <c r="P7" i="1"/>
  <c r="Q24" i="1" s="1"/>
</calcChain>
</file>

<file path=xl/sharedStrings.xml><?xml version="1.0" encoding="utf-8"?>
<sst xmlns="http://schemas.openxmlformats.org/spreadsheetml/2006/main" count="111" uniqueCount="80">
  <si>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</si>
  <si>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</si>
  <si>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</si>
  <si>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</si>
  <si>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</si>
  <si>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</si>
  <si>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</si>
  <si>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</si>
  <si>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</si>
  <si>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</si>
  <si>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</si>
  <si>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30212000-8 - Technické vybavení pro minipočítače</t>
  </si>
  <si>
    <t>30231310-3 - Ploché monitory</t>
  </si>
  <si>
    <t xml:space="preserve">30233132-5 - Diskové jednotky </t>
  </si>
  <si>
    <t>30234600-4 - Flash paměť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</si>
  <si>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</si>
  <si>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</si>
  <si>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</si>
  <si>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</si>
  <si>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</si>
  <si>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</si>
  <si>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</si>
  <si>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</si>
  <si>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</si>
  <si>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</si>
  <si>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</si>
  <si>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</si>
  <si>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</si>
  <si>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</si>
  <si>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</si>
  <si>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</si>
  <si>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</si>
  <si>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</si>
  <si>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</si>
  <si>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</si>
  <si>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</si>
  <si>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</si>
  <si>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t xml:space="preserve">Příloha č. 2 Kupní smlouvy - technická specifikace
Výpočetní technika (III.) 051 - 2021 </t>
  </si>
  <si>
    <t>Flash Disk</t>
  </si>
  <si>
    <t>Bezdrátová myš k ntb</t>
  </si>
  <si>
    <t>NE</t>
  </si>
  <si>
    <t>Mgr. Šárka Mudrová, 
Tel.: 37763 5603, 
725 807 715</t>
  </si>
  <si>
    <t>Univerzitní 14, 
301 00 Plzeň, 
Katedra tělesné výchovy a sportu -
budova tělocvičny UT - místnost UT 207</t>
  </si>
  <si>
    <t>USB min. 3.0.
Kapacita min. 32 GB.
Rychlost zápisu až 150MB/s.
Rychlost čtení až 200 MB/s.
Kovové tělo.
Možnost zaheslování souborů.</t>
  </si>
  <si>
    <t>Bezdrátová myš, funkce elektromagnetického posuvu, rychlé USB-C připojení, multi-OS - připojení s více zařízeními, snímač pohybu - laserový, citlivost min. 4000 DPI, počet tlačítek min. 4, kolečko mechanické, rychlé nabíjení.
Barva se preferuje světlá (bílá, růžová).</t>
  </si>
  <si>
    <t>Bezdrátový set pro VR HTC Vive</t>
  </si>
  <si>
    <t>Program TREND FW01010257</t>
  </si>
  <si>
    <t>Petra Peckertová,
Tel.: 37763 4601</t>
  </si>
  <si>
    <t>Univerzitní 8, 
301 00 Plzeň,
Fakulta elektrotechnická -
Katedra elektrotechniky a počítačového modelování,
místnost EK 618</t>
  </si>
  <si>
    <t>Interní SSD disk</t>
  </si>
  <si>
    <t>Externí SSD disk</t>
  </si>
  <si>
    <t>USB čtečka karet</t>
  </si>
  <si>
    <t>Datový kabel prodlužovací USB</t>
  </si>
  <si>
    <t>Chladicí podložka pod notebook</t>
  </si>
  <si>
    <t>USB flash disk</t>
  </si>
  <si>
    <t>Ing. Vladislav Lang, Ph.D.,
Tel.: 725 519 955</t>
  </si>
  <si>
    <t>Teslova 11, 
301 00 Plzeň,
Nové technologie-výzkumné centrum -
Termomechanika technologických procesů,
místnost TH 214</t>
  </si>
  <si>
    <t xml:space="preserve">SSD disk 2,5", SATA III.
Rychlost čtení minimálně 560MB/s.
Rychlost zápisu minimálně 530MB/s.
Životnost minimálně 400TBW.
Kapacita min. 1 TB. </t>
  </si>
  <si>
    <t>Externí disk s připojením USB-A.
Rozhraní USB 3.2 Gen 1 (USB 3.0).
Rychlost čtení minimálně až 400MB/s.
Rychlost zápisu minimálně až 400MB/s.
Kapacita min. 1000GB.</t>
  </si>
  <si>
    <t>Monitor 23,8"</t>
  </si>
  <si>
    <t>LCD monitor, úhlopříčka 23,8".
Rozlišení Full HD 1920 × 1080, IPS.
Poměr stran 16:9.
Obnovovací frekvence minimálně 75 Hz.
Odezva maximálně 4 ms.
Maximální jas minimálně 250 cd/m2.
Kontrast 1000:1.
Povrch dyspleje antireflexní, filtr modrého světla.
Vstupy minimálně: DisplayPort 1.2, HDMI 1.4, sluchátkový výstup.
Nastavitelná výška, pivot.</t>
  </si>
  <si>
    <t>Širokoúhlý monitor 34"</t>
  </si>
  <si>
    <t>Širokoúhlý monitor s úhlopříčkou 34".
Technologie IPS.
Rozlišení 2560 x 1080 px.
Obnovovací frekvence minimálně 75 Hz.
Poměr stran 21:9.
Doba odezvy maximálně 4 ms.
Maximální jas minimálně 300 cd/m2.
Pozorovací úhly (H/V) minimálně 178°.
Bezrámečkové provedení.
Vstupy 2x HDMI, 1x DisplayPort.</t>
  </si>
  <si>
    <t>Čtečka karet externí.
Rozhraní: USB 3.2 Gen 1 (USB 3.0), podpora SD, SDHC, SDXC, micro SD, micro SDHC, micro SDXC, Compact Flash a Memory Stick.</t>
  </si>
  <si>
    <t>Datový kabel prodlužovací, min. 10 m.
Male konektory: 1× USB-A (USB 2.0).
Female konektory: 1× USB-A (USB 2.0), rovné zakončení.</t>
  </si>
  <si>
    <t>Pro notebook do úhlopříčky 15,6".
Pasivní, celokovové provedení.
Výškově stavitelná - tj. lze měnit mezeru mezi základnou podložky a částí podpírající notebook, uvedený požadavek nesplňuje řešení, kdy se část podpírající notebook jen naklápí.</t>
  </si>
  <si>
    <t>Flash disk USB 3.2 Gen 1 (USB 3.0), USB-A.
Kapacita min. 32 GB.
Rychlost zápisu až 20 MB/s.
S poutkem na klíče, plast.</t>
  </si>
  <si>
    <t>USB HUB</t>
  </si>
  <si>
    <t>USB Flash disk</t>
  </si>
  <si>
    <t>USB Hub 3.0; 4 vstupy.</t>
  </si>
  <si>
    <t>Radka Kristlová,
Tel.: 735 715 860,
37763 1061</t>
  </si>
  <si>
    <t>Univerztiní 2732/8, 
301 00 Plzeň, 
Rektorát - Útvar kvestora,
místnost UR 302</t>
  </si>
  <si>
    <t>Bezdrátový adaptér k virtuální realitě - doplněk brýlí
- kompatibilní s brýlemi Vive Pro Eye
- podpora technologie Intel WiGig
- výdrž baterie min. 2,5 h
- min. dosah 6 m
- rozměry: max. 200 × 100 × 50 mm
- hmotnost max. 130 g
- podpora VIVE Base Station a SteamVR Base Station 2.0
- uvedené parametry jsou nezbytné z důvodů kompatibility s již zakoupeným zařízením HTC Vive Pro Eye.</t>
  </si>
  <si>
    <t>Nikol Kubátová,
Tel.: 37763 5652</t>
  </si>
  <si>
    <t>Sedláčkova 15, 
301 00 Plzeň, 
Fakulta filozofická - Katedra sociologie,
místnost SP 506</t>
  </si>
  <si>
    <t>Nemusí  být usb slot, nutná funčknost pro ipad AIR 2.</t>
  </si>
  <si>
    <t>Přenosný externí disk 2,5 -  500GB</t>
  </si>
  <si>
    <t>Externí pevný 2,5" disk s kapacitou min. 500Gb.
Rozhraní USB 3.0/3.1 Gen 1.
Barva se preferuje černá.</t>
  </si>
  <si>
    <t>18W USB‑C rychlonabíjecí adaptér</t>
  </si>
  <si>
    <t>Odolné kovové tělo, forma přívěsku na klíče.
Min. kapacita 64 GB.
Možnost USB 3.0, zpětná kompatibilita s USB 2.0 a staršími typy.
Rychlost čtení min. 150 MB/s.
Rychlost při zápisu min. 15MB/s.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</si>
</sst>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9" fillId="0" borderId="0"/>
    <xf numFmtId="0" fontId="9" fillId="0" borderId="0"/>
  </cellStyleXfs>
  <cellXfs count="17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5" fillId="6" borderId="16" xfId="0" applyFont="1" applyFill="1" applyBorder="1" applyAlignment="1">
      <alignment horizontal="left" vertical="center" wrapText="1"/>
    </xf>
    <xf numFmtId="0" fontId="5" fillId="6" borderId="20" xfId="0" applyFont="1" applyFill="1" applyBorder="1" applyAlignment="1">
      <alignment horizontal="left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3" fontId="5" fillId="3" borderId="16" xfId="0" applyNumberFormat="1" applyFont="1" applyFill="1" applyBorder="1" applyAlignment="1">
      <alignment horizontal="center" vertical="center" wrapText="1"/>
    </xf>
    <xf numFmtId="3" fontId="5" fillId="3" borderId="18" xfId="0" applyNumberFormat="1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left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3" fontId="0" fillId="2" borderId="26" xfId="0" applyNumberForma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3" fontId="5" fillId="3" borderId="21" xfId="0" applyNumberFormat="1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left" vertical="center" wrapTex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0" fillId="3" borderId="21" xfId="0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left" vertical="center" wrapText="1"/>
    </xf>
    <xf numFmtId="3" fontId="0" fillId="2" borderId="27" xfId="0" applyNumberForma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3" fontId="0" fillId="3" borderId="28" xfId="0" applyNumberForma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28" xfId="0" applyNumberFormat="1" applyFill="1" applyBorder="1" applyAlignment="1">
      <alignment horizontal="right" vertical="center" indent="1"/>
    </xf>
    <xf numFmtId="165" fontId="0" fillId="0" borderId="28" xfId="0" applyNumberFormat="1" applyBorder="1" applyAlignment="1">
      <alignment horizontal="right" vertical="center" indent="1"/>
    </xf>
    <xf numFmtId="0" fontId="0" fillId="0" borderId="28" xfId="0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0" fontId="3" fillId="3" borderId="16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left" vertical="center" wrapText="1"/>
    </xf>
    <xf numFmtId="0" fontId="0" fillId="0" borderId="29" xfId="0" applyBorder="1" applyAlignment="1">
      <alignment horizontal="center" vertical="center"/>
    </xf>
    <xf numFmtId="0" fontId="15" fillId="4" borderId="3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1" fillId="6" borderId="28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24" fillId="0" borderId="0" xfId="2" applyFont="1" applyAlignment="1">
      <alignment horizontal="left" vertical="center" wrapText="1"/>
    </xf>
    <xf numFmtId="164" fontId="12" fillId="0" borderId="11" xfId="0" applyNumberFormat="1" applyFont="1" applyBorder="1" applyAlignment="1">
      <alignment horizontal="center" vertical="center"/>
    </xf>
    <xf numFmtId="164" fontId="12" fillId="0" borderId="12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5" fillId="4" borderId="33" xfId="0" applyFont="1" applyFill="1" applyBorder="1" applyAlignment="1">
      <alignment horizontal="center" vertical="center" wrapText="1"/>
    </xf>
    <xf numFmtId="0" fontId="15" fillId="4" borderId="34" xfId="0" applyFont="1" applyFill="1" applyBorder="1" applyAlignment="1">
      <alignment horizontal="center" vertical="center" wrapText="1"/>
    </xf>
    <xf numFmtId="0" fontId="15" fillId="4" borderId="35" xfId="0" applyFont="1" applyFill="1" applyBorder="1" applyAlignment="1">
      <alignment horizontal="center" vertical="center" wrapText="1"/>
    </xf>
    <xf numFmtId="0" fontId="15" fillId="4" borderId="36" xfId="0" applyFont="1" applyFill="1" applyBorder="1" applyAlignment="1">
      <alignment horizontal="center" vertical="center" wrapText="1"/>
    </xf>
    <xf numFmtId="0" fontId="15" fillId="4" borderId="3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3218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3218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3387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2174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5079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5079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3225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2147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1976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5445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3174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1982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1883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6723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5079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1982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1982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8466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1881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1881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5439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1977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1976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5445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3174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1883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6723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5079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8466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5439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1976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5445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3174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1883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6723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5079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8466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5439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1976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5445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1883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1882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5079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5079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8466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5439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1976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5445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3174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1883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6723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5079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8466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5439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5079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9525</xdr:rowOff>
    </xdr:from>
    <xdr:to>
      <xdr:col>22</xdr:col>
      <xdr:colOff>91440</xdr:colOff>
      <xdr:row>80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1904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1901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1345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1904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8466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2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3174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2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3387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1494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1343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3388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1903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1345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1901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1344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1903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8466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2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3176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3176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1494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2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3387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1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91440</xdr:colOff>
      <xdr:row>194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91440</xdr:colOff>
      <xdr:row>195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91440</xdr:colOff>
      <xdr:row>196</xdr:row>
      <xdr:rowOff>0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91440</xdr:colOff>
      <xdr:row>197</xdr:row>
      <xdr:rowOff>1905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180975</xdr:rowOff>
    </xdr:from>
    <xdr:to>
      <xdr:col>22</xdr:col>
      <xdr:colOff>91440</xdr:colOff>
      <xdr:row>89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3176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144327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47960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9411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9411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425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9525</xdr:rowOff>
    </xdr:from>
    <xdr:to>
      <xdr:col>22</xdr:col>
      <xdr:colOff>190500</xdr:colOff>
      <xdr:row>80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3174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6723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1882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8466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1882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1983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2837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5080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1976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3459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3464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1884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0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1982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1979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3464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6723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1884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180975</xdr:rowOff>
    </xdr:from>
    <xdr:to>
      <xdr:col>22</xdr:col>
      <xdr:colOff>190500</xdr:colOff>
      <xdr:row>89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88</xdr:row>
      <xdr:rowOff>131783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157329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144327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47960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9411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9411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45272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144327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223226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9411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144327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47960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9411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9411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9525</xdr:rowOff>
    </xdr:from>
    <xdr:to>
      <xdr:col>22</xdr:col>
      <xdr:colOff>190500</xdr:colOff>
      <xdr:row>80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3174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6723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1882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180975</xdr:rowOff>
    </xdr:from>
    <xdr:to>
      <xdr:col>22</xdr:col>
      <xdr:colOff>190500</xdr:colOff>
      <xdr:row>89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88</xdr:row>
      <xdr:rowOff>131783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157329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45272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144327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223226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9411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223226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9411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88</xdr:row>
      <xdr:rowOff>131783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157329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1976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5445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3174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1883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6723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144327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47960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9411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9411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425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9525</xdr:rowOff>
    </xdr:from>
    <xdr:to>
      <xdr:col>22</xdr:col>
      <xdr:colOff>190500</xdr:colOff>
      <xdr:row>80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180975</xdr:rowOff>
    </xdr:from>
    <xdr:to>
      <xdr:col>22</xdr:col>
      <xdr:colOff>190500</xdr:colOff>
      <xdr:row>89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88</xdr:row>
      <xdr:rowOff>131783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157329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45272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144327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223226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9411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144327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47960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223226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9411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425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88</xdr:row>
      <xdr:rowOff>131783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157329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45272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144327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47960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9411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9411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425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9525</xdr:rowOff>
    </xdr:from>
    <xdr:to>
      <xdr:col>22</xdr:col>
      <xdr:colOff>190500</xdr:colOff>
      <xdr:row>80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3174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6723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1882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8466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1882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1983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2837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5080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1976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3459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3464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1884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0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1982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1979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3464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6723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1884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180975</xdr:rowOff>
    </xdr:from>
    <xdr:to>
      <xdr:col>22</xdr:col>
      <xdr:colOff>190500</xdr:colOff>
      <xdr:row>89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88</xdr:row>
      <xdr:rowOff>131783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157329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45272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144327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223226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9411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144327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47960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9411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9411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45272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144327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223226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9411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190500</xdr:colOff>
      <xdr:row>79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3388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6723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3466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8466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5079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3465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3174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6721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6725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6724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6724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1823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3387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6719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6725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3388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6724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1904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3464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6723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6724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6725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3388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2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6723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190500</xdr:colOff>
      <xdr:row>86</xdr:row>
      <xdr:rowOff>104214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144327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47960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9411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9411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9525</xdr:rowOff>
    </xdr:from>
    <xdr:to>
      <xdr:col>22</xdr:col>
      <xdr:colOff>190500</xdr:colOff>
      <xdr:row>80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3174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2177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6723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1882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2171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8466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6724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1983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2837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3459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3464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1884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0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1982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1979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3464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2174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2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50651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180975</xdr:rowOff>
    </xdr:from>
    <xdr:to>
      <xdr:col>22</xdr:col>
      <xdr:colOff>190500</xdr:colOff>
      <xdr:row>89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88</xdr:row>
      <xdr:rowOff>131784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157329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1"/>
  <sheetViews>
    <sheetView tabSelected="1" zoomScale="42" zoomScaleNormal="42" workbookViewId="0">
      <selection activeCell="K3" sqref="K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4.42578125" style="1" customWidth="1"/>
    <col min="4" max="4" width="12.28515625" style="2" customWidth="1"/>
    <col min="5" max="5" width="10.5703125" style="3" customWidth="1"/>
    <col min="6" max="6" width="99.7109375" style="1" customWidth="1"/>
    <col min="7" max="7" width="29.7109375" style="4" bestFit="1" customWidth="1"/>
    <col min="8" max="8" width="29.7109375" style="4" customWidth="1"/>
    <col min="9" max="9" width="21.7109375" style="4" customWidth="1"/>
    <col min="10" max="10" width="16.28515625" style="1" customWidth="1"/>
    <col min="11" max="11" width="38.28515625" style="5" customWidth="1"/>
    <col min="12" max="12" width="24.28515625" style="5" hidden="1" customWidth="1"/>
    <col min="13" max="13" width="31.85546875" style="5" customWidth="1"/>
    <col min="14" max="14" width="47" style="4" customWidth="1"/>
    <col min="15" max="15" width="26" style="4" customWidth="1"/>
    <col min="16" max="16" width="16.57031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28515625" style="5" hidden="1" customWidth="1"/>
    <col min="22" max="22" width="57.85546875" style="6" customWidth="1"/>
    <col min="23" max="16384" width="9.140625" style="5"/>
  </cols>
  <sheetData>
    <row r="1" spans="1:22" ht="40.9" customHeight="1" x14ac:dyDescent="0.25">
      <c r="B1" s="144" t="s">
        <v>37</v>
      </c>
      <c r="C1" s="145"/>
      <c r="D1" s="145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23"/>
      <c r="E3" s="123"/>
      <c r="F3" s="12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23"/>
      <c r="E4" s="123"/>
      <c r="F4" s="123"/>
      <c r="G4" s="123"/>
      <c r="H4" s="12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50" t="s">
        <v>2</v>
      </c>
      <c r="H5" s="151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17</v>
      </c>
      <c r="D6" s="39" t="s">
        <v>4</v>
      </c>
      <c r="E6" s="39" t="s">
        <v>18</v>
      </c>
      <c r="F6" s="39" t="s">
        <v>19</v>
      </c>
      <c r="G6" s="44" t="s">
        <v>28</v>
      </c>
      <c r="H6" s="45" t="s">
        <v>31</v>
      </c>
      <c r="I6" s="40" t="s">
        <v>20</v>
      </c>
      <c r="J6" s="39" t="s">
        <v>21</v>
      </c>
      <c r="K6" s="39" t="s">
        <v>35</v>
      </c>
      <c r="L6" s="41" t="s">
        <v>22</v>
      </c>
      <c r="M6" s="42" t="s">
        <v>23</v>
      </c>
      <c r="N6" s="41" t="s">
        <v>24</v>
      </c>
      <c r="O6" s="41" t="s">
        <v>29</v>
      </c>
      <c r="P6" s="41" t="s">
        <v>25</v>
      </c>
      <c r="Q6" s="39" t="s">
        <v>5</v>
      </c>
      <c r="R6" s="43" t="s">
        <v>6</v>
      </c>
      <c r="S6" s="124" t="s">
        <v>7</v>
      </c>
      <c r="T6" s="124" t="s">
        <v>8</v>
      </c>
      <c r="U6" s="41" t="s">
        <v>26</v>
      </c>
      <c r="V6" s="41" t="s">
        <v>27</v>
      </c>
    </row>
    <row r="7" spans="1:22" ht="110.45" customHeight="1" thickTop="1" thickBot="1" x14ac:dyDescent="0.3">
      <c r="A7" s="20"/>
      <c r="B7" s="47">
        <v>1</v>
      </c>
      <c r="C7" s="54" t="s">
        <v>38</v>
      </c>
      <c r="D7" s="48">
        <v>3</v>
      </c>
      <c r="E7" s="49" t="s">
        <v>34</v>
      </c>
      <c r="F7" s="63" t="s">
        <v>43</v>
      </c>
      <c r="G7" s="174"/>
      <c r="H7" s="152"/>
      <c r="I7" s="146" t="s">
        <v>30</v>
      </c>
      <c r="J7" s="132" t="s">
        <v>40</v>
      </c>
      <c r="K7" s="132"/>
      <c r="L7" s="55"/>
      <c r="M7" s="148" t="s">
        <v>41</v>
      </c>
      <c r="N7" s="148" t="s">
        <v>42</v>
      </c>
      <c r="O7" s="154">
        <v>14</v>
      </c>
      <c r="P7" s="50">
        <f>D7*Q7</f>
        <v>750</v>
      </c>
      <c r="Q7" s="51">
        <v>250</v>
      </c>
      <c r="R7" s="175"/>
      <c r="S7" s="52">
        <f>D7*R7</f>
        <v>0</v>
      </c>
      <c r="T7" s="120" t="str">
        <f t="shared" ref="T7" si="0">IF(ISNUMBER(R7), IF(R7&gt;Q7,"NEVYHOVUJE","VYHOVUJE")," ")</f>
        <v xml:space="preserve"> </v>
      </c>
      <c r="U7" s="132"/>
      <c r="V7" s="49" t="s">
        <v>14</v>
      </c>
    </row>
    <row r="8" spans="1:22" ht="81" customHeight="1" thickBot="1" x14ac:dyDescent="0.3">
      <c r="A8" s="20"/>
      <c r="B8" s="56">
        <v>2</v>
      </c>
      <c r="C8" s="57" t="s">
        <v>39</v>
      </c>
      <c r="D8" s="58">
        <v>1</v>
      </c>
      <c r="E8" s="125" t="s">
        <v>34</v>
      </c>
      <c r="F8" s="64" t="s">
        <v>44</v>
      </c>
      <c r="G8" s="174"/>
      <c r="H8" s="153"/>
      <c r="I8" s="147"/>
      <c r="J8" s="133"/>
      <c r="K8" s="133"/>
      <c r="L8" s="126"/>
      <c r="M8" s="149"/>
      <c r="N8" s="149"/>
      <c r="O8" s="136"/>
      <c r="P8" s="59">
        <f>D8*Q8</f>
        <v>1600</v>
      </c>
      <c r="Q8" s="60">
        <v>1600</v>
      </c>
      <c r="R8" s="175"/>
      <c r="S8" s="61">
        <f>D8*R8</f>
        <v>0</v>
      </c>
      <c r="T8" s="62" t="str">
        <f t="shared" ref="T8:T9" si="1">IF(ISNUMBER(R8), IF(R8&gt;Q8,"NEVYHOVUJE","VYHOVUJE")," ")</f>
        <v xml:space="preserve"> </v>
      </c>
      <c r="U8" s="133"/>
      <c r="V8" s="125" t="s">
        <v>16</v>
      </c>
    </row>
    <row r="9" spans="1:22" ht="166.15" customHeight="1" thickBot="1" x14ac:dyDescent="0.3">
      <c r="A9" s="20"/>
      <c r="B9" s="65">
        <v>3</v>
      </c>
      <c r="C9" s="66" t="s">
        <v>45</v>
      </c>
      <c r="D9" s="67">
        <v>1</v>
      </c>
      <c r="E9" s="68" t="s">
        <v>34</v>
      </c>
      <c r="F9" s="104" t="s">
        <v>72</v>
      </c>
      <c r="G9" s="174"/>
      <c r="H9" s="121"/>
      <c r="I9" s="66" t="s">
        <v>30</v>
      </c>
      <c r="J9" s="68" t="s">
        <v>36</v>
      </c>
      <c r="K9" s="122" t="s">
        <v>46</v>
      </c>
      <c r="L9" s="69"/>
      <c r="M9" s="75" t="s">
        <v>47</v>
      </c>
      <c r="N9" s="75" t="s">
        <v>48</v>
      </c>
      <c r="O9" s="70">
        <v>21</v>
      </c>
      <c r="P9" s="71">
        <f>D9*Q9</f>
        <v>10500</v>
      </c>
      <c r="Q9" s="72">
        <v>10500</v>
      </c>
      <c r="R9" s="175"/>
      <c r="S9" s="73">
        <f>D9*R9</f>
        <v>0</v>
      </c>
      <c r="T9" s="74" t="str">
        <f t="shared" si="1"/>
        <v xml:space="preserve"> </v>
      </c>
      <c r="U9" s="68"/>
      <c r="V9" s="68" t="s">
        <v>15</v>
      </c>
    </row>
    <row r="10" spans="1:22" ht="109.9" customHeight="1" thickBot="1" x14ac:dyDescent="0.3">
      <c r="A10" s="20"/>
      <c r="B10" s="47">
        <v>4</v>
      </c>
      <c r="C10" s="76" t="s">
        <v>49</v>
      </c>
      <c r="D10" s="90">
        <v>1</v>
      </c>
      <c r="E10" s="76" t="s">
        <v>34</v>
      </c>
      <c r="F10" s="63" t="s">
        <v>57</v>
      </c>
      <c r="G10" s="174"/>
      <c r="H10" s="166"/>
      <c r="I10" s="163" t="s">
        <v>30</v>
      </c>
      <c r="J10" s="130" t="s">
        <v>40</v>
      </c>
      <c r="K10" s="130"/>
      <c r="L10" s="141"/>
      <c r="M10" s="138" t="s">
        <v>55</v>
      </c>
      <c r="N10" s="138" t="s">
        <v>56</v>
      </c>
      <c r="O10" s="134">
        <v>21</v>
      </c>
      <c r="P10" s="93">
        <f>D10*Q10</f>
        <v>2400</v>
      </c>
      <c r="Q10" s="94">
        <v>2400</v>
      </c>
      <c r="R10" s="175"/>
      <c r="S10" s="95">
        <f>D10*R10</f>
        <v>0</v>
      </c>
      <c r="T10" s="96" t="str">
        <f t="shared" ref="T10:T19" si="2">IF(ISNUMBER(R10), IF(R10&gt;Q10,"NEVYHOVUJE","VYHOVUJE")," ")</f>
        <v xml:space="preserve"> </v>
      </c>
      <c r="U10" s="130"/>
      <c r="V10" s="49" t="s">
        <v>14</v>
      </c>
    </row>
    <row r="11" spans="1:22" ht="102" customHeight="1" thickBot="1" x14ac:dyDescent="0.3">
      <c r="A11" s="20"/>
      <c r="B11" s="77">
        <v>5</v>
      </c>
      <c r="C11" s="78" t="s">
        <v>50</v>
      </c>
      <c r="D11" s="91">
        <v>2</v>
      </c>
      <c r="E11" s="78" t="s">
        <v>34</v>
      </c>
      <c r="F11" s="92" t="s">
        <v>58</v>
      </c>
      <c r="G11" s="174"/>
      <c r="H11" s="167"/>
      <c r="I11" s="164"/>
      <c r="J11" s="137"/>
      <c r="K11" s="137"/>
      <c r="L11" s="142"/>
      <c r="M11" s="139"/>
      <c r="N11" s="139"/>
      <c r="O11" s="135"/>
      <c r="P11" s="80">
        <f>D11*Q11</f>
        <v>5300</v>
      </c>
      <c r="Q11" s="81">
        <v>2650</v>
      </c>
      <c r="R11" s="175"/>
      <c r="S11" s="82">
        <f>D11*R11</f>
        <v>0</v>
      </c>
      <c r="T11" s="83" t="str">
        <f t="shared" si="2"/>
        <v xml:space="preserve"> </v>
      </c>
      <c r="U11" s="137"/>
      <c r="V11" s="79" t="s">
        <v>14</v>
      </c>
    </row>
    <row r="12" spans="1:22" ht="181.15" customHeight="1" thickBot="1" x14ac:dyDescent="0.3">
      <c r="A12" s="20"/>
      <c r="B12" s="77">
        <v>6</v>
      </c>
      <c r="C12" s="78" t="s">
        <v>59</v>
      </c>
      <c r="D12" s="91">
        <v>4</v>
      </c>
      <c r="E12" s="78" t="s">
        <v>34</v>
      </c>
      <c r="F12" s="92" t="s">
        <v>60</v>
      </c>
      <c r="G12" s="174"/>
      <c r="H12" s="174"/>
      <c r="I12" s="164"/>
      <c r="J12" s="137"/>
      <c r="K12" s="137"/>
      <c r="L12" s="142"/>
      <c r="M12" s="139"/>
      <c r="N12" s="139"/>
      <c r="O12" s="135"/>
      <c r="P12" s="80">
        <f>D12*Q12</f>
        <v>13600</v>
      </c>
      <c r="Q12" s="81">
        <v>3400</v>
      </c>
      <c r="R12" s="175"/>
      <c r="S12" s="82">
        <f>D12*R12</f>
        <v>0</v>
      </c>
      <c r="T12" s="83" t="str">
        <f t="shared" si="2"/>
        <v xml:space="preserve"> </v>
      </c>
      <c r="U12" s="137"/>
      <c r="V12" s="79" t="s">
        <v>12</v>
      </c>
    </row>
    <row r="13" spans="1:22" ht="171.6" customHeight="1" thickBot="1" x14ac:dyDescent="0.3">
      <c r="A13" s="20"/>
      <c r="B13" s="77">
        <v>7</v>
      </c>
      <c r="C13" s="78" t="s">
        <v>61</v>
      </c>
      <c r="D13" s="91">
        <v>1</v>
      </c>
      <c r="E13" s="78" t="s">
        <v>34</v>
      </c>
      <c r="F13" s="92" t="s">
        <v>62</v>
      </c>
      <c r="G13" s="174"/>
      <c r="H13" s="174"/>
      <c r="I13" s="164"/>
      <c r="J13" s="137"/>
      <c r="K13" s="137"/>
      <c r="L13" s="142"/>
      <c r="M13" s="139"/>
      <c r="N13" s="139"/>
      <c r="O13" s="135"/>
      <c r="P13" s="80">
        <f>D13*Q13</f>
        <v>6400</v>
      </c>
      <c r="Q13" s="81">
        <v>6400</v>
      </c>
      <c r="R13" s="175"/>
      <c r="S13" s="82">
        <f>D13*R13</f>
        <v>0</v>
      </c>
      <c r="T13" s="83" t="str">
        <f t="shared" si="2"/>
        <v xml:space="preserve"> </v>
      </c>
      <c r="U13" s="137"/>
      <c r="V13" s="79" t="s">
        <v>12</v>
      </c>
    </row>
    <row r="14" spans="1:22" ht="63" customHeight="1" thickBot="1" x14ac:dyDescent="0.3">
      <c r="A14" s="20"/>
      <c r="B14" s="77">
        <v>8</v>
      </c>
      <c r="C14" s="78" t="s">
        <v>51</v>
      </c>
      <c r="D14" s="91">
        <v>2</v>
      </c>
      <c r="E14" s="78" t="s">
        <v>34</v>
      </c>
      <c r="F14" s="92" t="s">
        <v>63</v>
      </c>
      <c r="G14" s="174"/>
      <c r="H14" s="168"/>
      <c r="I14" s="164"/>
      <c r="J14" s="137"/>
      <c r="K14" s="137"/>
      <c r="L14" s="142"/>
      <c r="M14" s="139"/>
      <c r="N14" s="139"/>
      <c r="O14" s="135"/>
      <c r="P14" s="80">
        <f>D14*Q14</f>
        <v>1240</v>
      </c>
      <c r="Q14" s="81">
        <v>620</v>
      </c>
      <c r="R14" s="175"/>
      <c r="S14" s="82">
        <f>D14*R14</f>
        <v>0</v>
      </c>
      <c r="T14" s="83" t="str">
        <f t="shared" si="2"/>
        <v xml:space="preserve"> </v>
      </c>
      <c r="U14" s="137"/>
      <c r="V14" s="79" t="s">
        <v>15</v>
      </c>
    </row>
    <row r="15" spans="1:22" ht="57" customHeight="1" thickBot="1" x14ac:dyDescent="0.3">
      <c r="A15" s="20"/>
      <c r="B15" s="77">
        <v>9</v>
      </c>
      <c r="C15" s="78" t="s">
        <v>52</v>
      </c>
      <c r="D15" s="91">
        <v>2</v>
      </c>
      <c r="E15" s="78" t="s">
        <v>34</v>
      </c>
      <c r="F15" s="92" t="s">
        <v>64</v>
      </c>
      <c r="G15" s="174"/>
      <c r="H15" s="169"/>
      <c r="I15" s="164"/>
      <c r="J15" s="137"/>
      <c r="K15" s="137"/>
      <c r="L15" s="142"/>
      <c r="M15" s="139"/>
      <c r="N15" s="139"/>
      <c r="O15" s="135"/>
      <c r="P15" s="80">
        <f>D15*Q15</f>
        <v>840</v>
      </c>
      <c r="Q15" s="81">
        <v>420</v>
      </c>
      <c r="R15" s="175"/>
      <c r="S15" s="82">
        <f>D15*R15</f>
        <v>0</v>
      </c>
      <c r="T15" s="83" t="str">
        <f t="shared" si="2"/>
        <v xml:space="preserve"> </v>
      </c>
      <c r="U15" s="137"/>
      <c r="V15" s="79" t="s">
        <v>15</v>
      </c>
    </row>
    <row r="16" spans="1:22" ht="86.45" customHeight="1" thickBot="1" x14ac:dyDescent="0.3">
      <c r="A16" s="20"/>
      <c r="B16" s="77">
        <v>10</v>
      </c>
      <c r="C16" s="78" t="s">
        <v>53</v>
      </c>
      <c r="D16" s="91">
        <v>1</v>
      </c>
      <c r="E16" s="78" t="s">
        <v>34</v>
      </c>
      <c r="F16" s="92" t="s">
        <v>65</v>
      </c>
      <c r="G16" s="174"/>
      <c r="H16" s="169"/>
      <c r="I16" s="164"/>
      <c r="J16" s="137"/>
      <c r="K16" s="137"/>
      <c r="L16" s="142"/>
      <c r="M16" s="139"/>
      <c r="N16" s="139"/>
      <c r="O16" s="135"/>
      <c r="P16" s="80">
        <f>D16*Q16</f>
        <v>750</v>
      </c>
      <c r="Q16" s="81">
        <v>750</v>
      </c>
      <c r="R16" s="175"/>
      <c r="S16" s="82">
        <f>D16*R16</f>
        <v>0</v>
      </c>
      <c r="T16" s="83" t="str">
        <f t="shared" si="2"/>
        <v xml:space="preserve"> </v>
      </c>
      <c r="U16" s="137"/>
      <c r="V16" s="79" t="s">
        <v>15</v>
      </c>
    </row>
    <row r="17" spans="1:22" ht="89.45" customHeight="1" thickBot="1" x14ac:dyDescent="0.3">
      <c r="A17" s="20"/>
      <c r="B17" s="97">
        <v>11</v>
      </c>
      <c r="C17" s="98" t="s">
        <v>54</v>
      </c>
      <c r="D17" s="99">
        <v>5</v>
      </c>
      <c r="E17" s="98" t="s">
        <v>34</v>
      </c>
      <c r="F17" s="100" t="s">
        <v>66</v>
      </c>
      <c r="G17" s="174"/>
      <c r="H17" s="153"/>
      <c r="I17" s="165"/>
      <c r="J17" s="133"/>
      <c r="K17" s="133"/>
      <c r="L17" s="143"/>
      <c r="M17" s="140"/>
      <c r="N17" s="140"/>
      <c r="O17" s="136"/>
      <c r="P17" s="59">
        <f>D17*Q17</f>
        <v>1100</v>
      </c>
      <c r="Q17" s="60">
        <v>220</v>
      </c>
      <c r="R17" s="175"/>
      <c r="S17" s="101">
        <f>D17*R17</f>
        <v>0</v>
      </c>
      <c r="T17" s="102" t="str">
        <f t="shared" si="2"/>
        <v xml:space="preserve"> </v>
      </c>
      <c r="U17" s="133"/>
      <c r="V17" s="103" t="s">
        <v>14</v>
      </c>
    </row>
    <row r="18" spans="1:22" ht="45.6" customHeight="1" thickBot="1" x14ac:dyDescent="0.3">
      <c r="A18" s="20"/>
      <c r="B18" s="47">
        <v>12</v>
      </c>
      <c r="C18" s="76" t="s">
        <v>67</v>
      </c>
      <c r="D18" s="48">
        <v>1</v>
      </c>
      <c r="E18" s="49" t="s">
        <v>34</v>
      </c>
      <c r="F18" s="63" t="s">
        <v>69</v>
      </c>
      <c r="G18" s="174"/>
      <c r="H18" s="166"/>
      <c r="I18" s="163" t="s">
        <v>30</v>
      </c>
      <c r="J18" s="130" t="s">
        <v>40</v>
      </c>
      <c r="K18" s="130"/>
      <c r="L18" s="141"/>
      <c r="M18" s="138" t="s">
        <v>70</v>
      </c>
      <c r="N18" s="138" t="s">
        <v>71</v>
      </c>
      <c r="O18" s="134">
        <v>21</v>
      </c>
      <c r="P18" s="50">
        <f>D18*Q18</f>
        <v>500</v>
      </c>
      <c r="Q18" s="51">
        <v>500</v>
      </c>
      <c r="R18" s="175"/>
      <c r="S18" s="52">
        <f>D18*R18</f>
        <v>0</v>
      </c>
      <c r="T18" s="53" t="str">
        <f t="shared" si="2"/>
        <v xml:space="preserve"> </v>
      </c>
      <c r="U18" s="130"/>
      <c r="V18" s="49" t="s">
        <v>15</v>
      </c>
    </row>
    <row r="19" spans="1:22" ht="114" customHeight="1" thickBot="1" x14ac:dyDescent="0.3">
      <c r="A19" s="20"/>
      <c r="B19" s="105">
        <v>13</v>
      </c>
      <c r="C19" s="106" t="s">
        <v>68</v>
      </c>
      <c r="D19" s="107">
        <v>4</v>
      </c>
      <c r="E19" s="108" t="s">
        <v>34</v>
      </c>
      <c r="F19" s="127" t="s">
        <v>79</v>
      </c>
      <c r="G19" s="174"/>
      <c r="H19" s="153"/>
      <c r="I19" s="164"/>
      <c r="J19" s="137"/>
      <c r="K19" s="137"/>
      <c r="L19" s="142"/>
      <c r="M19" s="139"/>
      <c r="N19" s="139"/>
      <c r="O19" s="135"/>
      <c r="P19" s="109">
        <f>D19*Q19</f>
        <v>1400</v>
      </c>
      <c r="Q19" s="110">
        <v>350</v>
      </c>
      <c r="R19" s="175"/>
      <c r="S19" s="111">
        <f>D19*R19</f>
        <v>0</v>
      </c>
      <c r="T19" s="112" t="str">
        <f t="shared" si="2"/>
        <v xml:space="preserve"> </v>
      </c>
      <c r="U19" s="137"/>
      <c r="V19" s="108" t="s">
        <v>14</v>
      </c>
    </row>
    <row r="20" spans="1:22" ht="52.9" customHeight="1" thickBot="1" x14ac:dyDescent="0.3">
      <c r="A20" s="20"/>
      <c r="B20" s="47">
        <v>14</v>
      </c>
      <c r="C20" s="116" t="s">
        <v>78</v>
      </c>
      <c r="D20" s="48">
        <v>1</v>
      </c>
      <c r="E20" s="49" t="s">
        <v>34</v>
      </c>
      <c r="F20" s="117" t="s">
        <v>75</v>
      </c>
      <c r="G20" s="174"/>
      <c r="H20" s="166"/>
      <c r="I20" s="171" t="s">
        <v>30</v>
      </c>
      <c r="J20" s="171" t="s">
        <v>40</v>
      </c>
      <c r="K20" s="130"/>
      <c r="L20" s="141"/>
      <c r="M20" s="128" t="s">
        <v>73</v>
      </c>
      <c r="N20" s="128" t="s">
        <v>74</v>
      </c>
      <c r="O20" s="113">
        <v>14</v>
      </c>
      <c r="P20" s="50">
        <f>D20*Q20</f>
        <v>500</v>
      </c>
      <c r="Q20" s="51">
        <v>500</v>
      </c>
      <c r="R20" s="175"/>
      <c r="S20" s="95">
        <f>D20*R20</f>
        <v>0</v>
      </c>
      <c r="T20" s="96" t="str">
        <f t="shared" ref="T20:T21" si="3">IF(ISNUMBER(R20), IF(R20&gt;Q20,"NEVYHOVUJE","VYHOVUJE")," ")</f>
        <v xml:space="preserve"> </v>
      </c>
      <c r="U20" s="130"/>
      <c r="V20" s="49" t="s">
        <v>11</v>
      </c>
    </row>
    <row r="21" spans="1:22" ht="70.900000000000006" customHeight="1" thickBot="1" x14ac:dyDescent="0.3">
      <c r="A21" s="20"/>
      <c r="B21" s="84">
        <v>15</v>
      </c>
      <c r="C21" s="118" t="s">
        <v>76</v>
      </c>
      <c r="D21" s="85">
        <v>1</v>
      </c>
      <c r="E21" s="86" t="s">
        <v>34</v>
      </c>
      <c r="F21" s="119" t="s">
        <v>77</v>
      </c>
      <c r="G21" s="174"/>
      <c r="H21" s="170"/>
      <c r="I21" s="172"/>
      <c r="J21" s="172"/>
      <c r="K21" s="131"/>
      <c r="L21" s="173"/>
      <c r="M21" s="129"/>
      <c r="N21" s="129"/>
      <c r="O21" s="114">
        <v>14</v>
      </c>
      <c r="P21" s="115">
        <f>D21*Q21</f>
        <v>1200</v>
      </c>
      <c r="Q21" s="87">
        <v>1200</v>
      </c>
      <c r="R21" s="175"/>
      <c r="S21" s="88">
        <f>D21*R21</f>
        <v>0</v>
      </c>
      <c r="T21" s="89" t="str">
        <f t="shared" si="3"/>
        <v xml:space="preserve"> </v>
      </c>
      <c r="U21" s="131"/>
      <c r="V21" s="86" t="s">
        <v>13</v>
      </c>
    </row>
    <row r="22" spans="1:22" ht="17.45" customHeight="1" thickTop="1" thickBot="1" x14ac:dyDescent="0.3">
      <c r="C22" s="5"/>
      <c r="D22" s="5"/>
      <c r="E22" s="5"/>
      <c r="F22" s="5"/>
      <c r="G22" s="33"/>
      <c r="H22" s="33"/>
      <c r="I22" s="5"/>
      <c r="J22" s="5"/>
      <c r="N22" s="5"/>
      <c r="O22" s="5"/>
      <c r="P22" s="5"/>
    </row>
    <row r="23" spans="1:22" ht="82.9" customHeight="1" thickTop="1" thickBot="1" x14ac:dyDescent="0.3">
      <c r="B23" s="159" t="s">
        <v>33</v>
      </c>
      <c r="C23" s="159"/>
      <c r="D23" s="159"/>
      <c r="E23" s="159"/>
      <c r="F23" s="159"/>
      <c r="G23" s="159"/>
      <c r="H23" s="159"/>
      <c r="I23" s="159"/>
      <c r="J23" s="21"/>
      <c r="K23" s="21"/>
      <c r="L23" s="7"/>
      <c r="M23" s="7"/>
      <c r="N23" s="7"/>
      <c r="O23" s="22"/>
      <c r="P23" s="22"/>
      <c r="Q23" s="23" t="s">
        <v>9</v>
      </c>
      <c r="R23" s="160" t="s">
        <v>10</v>
      </c>
      <c r="S23" s="161"/>
      <c r="T23" s="162"/>
      <c r="U23" s="24"/>
      <c r="V23" s="25"/>
    </row>
    <row r="24" spans="1:22" ht="43.15" customHeight="1" thickTop="1" thickBot="1" x14ac:dyDescent="0.3">
      <c r="B24" s="155" t="s">
        <v>32</v>
      </c>
      <c r="C24" s="155"/>
      <c r="D24" s="155"/>
      <c r="E24" s="155"/>
      <c r="F24" s="155"/>
      <c r="G24" s="155"/>
      <c r="I24" s="26"/>
      <c r="L24" s="9"/>
      <c r="M24" s="9"/>
      <c r="N24" s="9"/>
      <c r="O24" s="27"/>
      <c r="P24" s="27"/>
      <c r="Q24" s="28">
        <f>SUM(P7:P21)</f>
        <v>48080</v>
      </c>
      <c r="R24" s="156">
        <f>SUM(S7:S21)</f>
        <v>0</v>
      </c>
      <c r="S24" s="157"/>
      <c r="T24" s="158"/>
    </row>
    <row r="25" spans="1:22" ht="15.75" thickTop="1" x14ac:dyDescent="0.25">
      <c r="H25" s="12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x14ac:dyDescent="0.25">
      <c r="B26" s="46"/>
      <c r="C26" s="46"/>
      <c r="D26" s="46"/>
      <c r="E26" s="46"/>
      <c r="F26" s="46"/>
      <c r="G26" s="123"/>
      <c r="H26" s="12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x14ac:dyDescent="0.25">
      <c r="B27" s="46"/>
      <c r="C27" s="46"/>
      <c r="D27" s="46"/>
      <c r="E27" s="46"/>
      <c r="F27" s="46"/>
      <c r="G27" s="123"/>
      <c r="H27" s="12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x14ac:dyDescent="0.25">
      <c r="B28" s="46"/>
      <c r="C28" s="46"/>
      <c r="D28" s="46"/>
      <c r="E28" s="46"/>
      <c r="F28" s="46"/>
      <c r="G28" s="123"/>
      <c r="H28" s="12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123"/>
      <c r="H29" s="12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H30" s="36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23"/>
      <c r="H31" s="12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23"/>
      <c r="H32" s="12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23"/>
      <c r="H33" s="12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23"/>
      <c r="H34" s="12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23"/>
      <c r="H35" s="12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23"/>
      <c r="H36" s="12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23"/>
      <c r="H37" s="12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23"/>
      <c r="H38" s="12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23"/>
      <c r="H39" s="12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23"/>
      <c r="H40" s="12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23"/>
      <c r="H41" s="12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23"/>
      <c r="H42" s="12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23"/>
      <c r="H43" s="12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23"/>
      <c r="H44" s="12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23"/>
      <c r="H45" s="12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23"/>
      <c r="H46" s="12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23"/>
      <c r="H47" s="12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23"/>
      <c r="H48" s="12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23"/>
      <c r="H49" s="12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23"/>
      <c r="H50" s="12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23"/>
      <c r="H51" s="12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23"/>
      <c r="H52" s="12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23"/>
      <c r="H53" s="12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23"/>
      <c r="H54" s="12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23"/>
      <c r="H55" s="12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23"/>
      <c r="H56" s="12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23"/>
      <c r="H57" s="12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23"/>
      <c r="H58" s="12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23"/>
      <c r="H59" s="12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23"/>
      <c r="H60" s="12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23"/>
      <c r="H61" s="12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23"/>
      <c r="H62" s="12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23"/>
      <c r="H63" s="12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23"/>
      <c r="H64" s="12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23"/>
      <c r="H65" s="12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23"/>
      <c r="H66" s="12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23"/>
      <c r="H67" s="12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23"/>
      <c r="H68" s="12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23"/>
      <c r="H69" s="12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23"/>
      <c r="H70" s="12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23"/>
      <c r="H71" s="12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23"/>
      <c r="H72" s="12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23"/>
      <c r="H73" s="12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23"/>
      <c r="H74" s="12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23"/>
      <c r="H75" s="12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23"/>
      <c r="H76" s="12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23"/>
      <c r="H77" s="12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23"/>
      <c r="H78" s="12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23"/>
      <c r="H79" s="12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23"/>
      <c r="H80" s="12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23"/>
      <c r="H81" s="12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23"/>
      <c r="H82" s="12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23"/>
      <c r="H83" s="12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23"/>
      <c r="H84" s="12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23"/>
      <c r="H85" s="12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23"/>
      <c r="H86" s="12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23"/>
      <c r="H87" s="12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23"/>
      <c r="H88" s="12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23"/>
      <c r="H89" s="12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23"/>
      <c r="H90" s="12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23"/>
      <c r="H91" s="12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23"/>
      <c r="H92" s="12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23"/>
      <c r="H93" s="12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23"/>
      <c r="H94" s="12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23"/>
      <c r="H95" s="12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23"/>
      <c r="H96" s="12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23"/>
      <c r="H97" s="12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23"/>
      <c r="H98" s="123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23"/>
      <c r="H99" s="123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23"/>
      <c r="H100" s="123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23"/>
      <c r="H101" s="123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23"/>
      <c r="H102" s="123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23"/>
      <c r="H103" s="123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23"/>
      <c r="H104" s="123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23"/>
      <c r="H105" s="123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23"/>
      <c r="H106" s="123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23"/>
      <c r="H107" s="123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23"/>
      <c r="H108" s="123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123"/>
      <c r="H109" s="123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123"/>
      <c r="H110" s="123"/>
      <c r="I110" s="11"/>
      <c r="J110" s="11"/>
      <c r="K110" s="11"/>
      <c r="L110" s="11"/>
      <c r="M110" s="11"/>
      <c r="N110" s="6"/>
      <c r="O110" s="6"/>
      <c r="P110" s="6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ht="19.899999999999999" customHeight="1" x14ac:dyDescent="0.25">
      <c r="C116" s="5"/>
      <c r="E116" s="5"/>
      <c r="F116" s="5"/>
      <c r="J116" s="5"/>
    </row>
    <row r="117" spans="3:10" ht="19.899999999999999" customHeight="1" x14ac:dyDescent="0.25">
      <c r="C117" s="5"/>
      <c r="E117" s="5"/>
      <c r="F117" s="5"/>
      <c r="J117" s="5"/>
    </row>
    <row r="118" spans="3:10" ht="19.899999999999999" customHeight="1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  <row r="241" spans="3:10" x14ac:dyDescent="0.25">
      <c r="C241" s="5"/>
      <c r="E241" s="5"/>
      <c r="F241" s="5"/>
      <c r="J241" s="5"/>
    </row>
  </sheetData>
  <sheetProtection algorithmName="SHA-512" hashValue="4qO3AgALwFTq568MdD4V+Xb2Kzo9uJjIrdrHb0l6cQwFU9Y+uvqIsBcjKN/lygNC5mvUEmtPX7sM/bBXYwrHNw==" saltValue="yj3vgE4IpGfoXeAUkzmNlg==" spinCount="100000" sheet="1" objects="1" scenarios="1"/>
  <mergeCells count="41">
    <mergeCell ref="H10:H11"/>
    <mergeCell ref="H14:H17"/>
    <mergeCell ref="H18:H19"/>
    <mergeCell ref="H20:H21"/>
    <mergeCell ref="M7:M8"/>
    <mergeCell ref="M10:M17"/>
    <mergeCell ref="I20:I21"/>
    <mergeCell ref="J20:J21"/>
    <mergeCell ref="K20:K21"/>
    <mergeCell ref="L20:L21"/>
    <mergeCell ref="M20:M21"/>
    <mergeCell ref="N7:N8"/>
    <mergeCell ref="O7:O8"/>
    <mergeCell ref="B24:G24"/>
    <mergeCell ref="R24:T24"/>
    <mergeCell ref="B23:I23"/>
    <mergeCell ref="R23:T23"/>
    <mergeCell ref="I18:I19"/>
    <mergeCell ref="J18:J19"/>
    <mergeCell ref="K18:K19"/>
    <mergeCell ref="L18:L19"/>
    <mergeCell ref="O18:O19"/>
    <mergeCell ref="M18:M19"/>
    <mergeCell ref="I10:I17"/>
    <mergeCell ref="J10:J17"/>
    <mergeCell ref="B1:D1"/>
    <mergeCell ref="I7:I8"/>
    <mergeCell ref="J7:J8"/>
    <mergeCell ref="K7:K8"/>
    <mergeCell ref="G5:H5"/>
    <mergeCell ref="H7:H8"/>
    <mergeCell ref="N10:N17"/>
    <mergeCell ref="K10:K17"/>
    <mergeCell ref="L10:L17"/>
    <mergeCell ref="N18:N19"/>
    <mergeCell ref="U18:U19"/>
    <mergeCell ref="U7:U8"/>
    <mergeCell ref="O10:O17"/>
    <mergeCell ref="U10:U17"/>
    <mergeCell ref="N20:N21"/>
    <mergeCell ref="U20:U21"/>
  </mergeCells>
  <conditionalFormatting sqref="D7:D21 B7:B21">
    <cfRule type="containsBlanks" dxfId="11" priority="56">
      <formula>LEN(TRIM(B7))=0</formula>
    </cfRule>
  </conditionalFormatting>
  <conditionalFormatting sqref="B7:B21">
    <cfRule type="cellIs" dxfId="10" priority="53" operator="greaterThanOrEqual">
      <formula>1</formula>
    </cfRule>
  </conditionalFormatting>
  <conditionalFormatting sqref="T7:T21">
    <cfRule type="cellIs" dxfId="9" priority="40" operator="equal">
      <formula>"VYHOVUJE"</formula>
    </cfRule>
  </conditionalFormatting>
  <conditionalFormatting sqref="T7:T21">
    <cfRule type="cellIs" dxfId="8" priority="39" operator="equal">
      <formula>"NEVYHOVUJE"</formula>
    </cfRule>
  </conditionalFormatting>
  <conditionalFormatting sqref="G7:H7 G8:G21 R7:R21">
    <cfRule type="containsBlanks" dxfId="7" priority="33">
      <formula>LEN(TRIM(G7))=0</formula>
    </cfRule>
  </conditionalFormatting>
  <conditionalFormatting sqref="G7:H7 G8:G21 R7:R21">
    <cfRule type="notContainsBlanks" dxfId="6" priority="31">
      <formula>LEN(TRIM(G7))&gt;0</formula>
    </cfRule>
  </conditionalFormatting>
  <conditionalFormatting sqref="G7:H7 G8:G21 R7:R21">
    <cfRule type="notContainsBlanks" dxfId="5" priority="30">
      <formula>LEN(TRIM(G7))&gt;0</formula>
    </cfRule>
  </conditionalFormatting>
  <conditionalFormatting sqref="G7:H7 G8:G21">
    <cfRule type="notContainsBlanks" dxfId="4" priority="29">
      <formula>LEN(TRIM(G7))&gt;0</formula>
    </cfRule>
  </conditionalFormatting>
  <conditionalFormatting sqref="H12:H13">
    <cfRule type="containsBlanks" dxfId="3" priority="4">
      <formula>LEN(TRIM(H12))=0</formula>
    </cfRule>
  </conditionalFormatting>
  <conditionalFormatting sqref="H12:H13">
    <cfRule type="notContainsBlanks" dxfId="2" priority="3">
      <formula>LEN(TRIM(H12))&gt;0</formula>
    </cfRule>
  </conditionalFormatting>
  <conditionalFormatting sqref="H12:H13">
    <cfRule type="notContainsBlanks" dxfId="1" priority="2">
      <formula>LEN(TRIM(H12))&gt;0</formula>
    </cfRule>
  </conditionalFormatting>
  <conditionalFormatting sqref="H12:H13">
    <cfRule type="notContainsBlanks" dxfId="0" priority="1">
      <formula>LEN(TRIM(H12))&gt;0</formula>
    </cfRule>
  </conditionalFormatting>
  <dataValidations count="2">
    <dataValidation type="list" allowBlank="1" showInputMessage="1" showErrorMessage="1" sqref="J7 J9:J10 J18 J20" xr:uid="{C0363C2C-49B3-43E4-8DE6-3C470E774A97}">
      <formula1>"ANO,NE"</formula1>
    </dataValidation>
    <dataValidation type="list" showInputMessage="1" showErrorMessage="1" sqref="E7:E21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2021-04-28T08:56:54Z</cp:lastPrinted>
  <dcterms:created xsi:type="dcterms:W3CDTF">2014-03-05T12:43:32Z</dcterms:created>
  <dcterms:modified xsi:type="dcterms:W3CDTF">2021-05-26T07:56:52Z</dcterms:modified>
</cp:coreProperties>
</file>